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fileSharing readOnlyRecommended="1"/>
  <workbookPr codeName="ThisWorkbook"/>
  <mc:AlternateContent xmlns:mc="http://schemas.openxmlformats.org/markup-compatibility/2006">
    <mc:Choice Requires="x15">
      <x15ac:absPath xmlns:x15ac="http://schemas.microsoft.com/office/spreadsheetml/2010/11/ac" url="F:\Vleu de Boules\Wedstrijden\JouwWeb\Doublettoernooien\"/>
    </mc:Choice>
  </mc:AlternateContent>
  <xr:revisionPtr revIDLastSave="0" documentId="13_ncr:1_{4F442F52-372B-4C10-85D9-D06C3E96CD0A}" xr6:coauthVersionLast="43" xr6:coauthVersionMax="43" xr10:uidLastSave="{00000000-0000-0000-0000-000000000000}"/>
  <bookViews>
    <workbookView xWindow="9495" yWindow="870" windowWidth="18225" windowHeight="15240" xr2:uid="{00000000-000D-0000-FFFF-FFFF00000000}"/>
  </bookViews>
  <sheets>
    <sheet name="Blad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" i="1" l="1"/>
  <c r="L3" i="1"/>
  <c r="K3" i="1"/>
  <c r="J3" i="1"/>
  <c r="M16" i="1"/>
  <c r="L16" i="1"/>
  <c r="K16" i="1"/>
  <c r="J16" i="1"/>
  <c r="M11" i="1"/>
  <c r="L11" i="1"/>
  <c r="K11" i="1"/>
  <c r="J11" i="1"/>
  <c r="M13" i="1"/>
  <c r="L13" i="1"/>
  <c r="K13" i="1"/>
  <c r="J13" i="1"/>
  <c r="M12" i="1"/>
  <c r="L12" i="1"/>
  <c r="K12" i="1"/>
  <c r="J12" i="1"/>
  <c r="M9" i="1"/>
  <c r="L9" i="1"/>
  <c r="K9" i="1"/>
  <c r="J9" i="1"/>
  <c r="A9" i="1"/>
  <c r="O16" i="1"/>
  <c r="N16" i="1"/>
  <c r="O12" i="1"/>
  <c r="N12" i="1"/>
  <c r="O9" i="1"/>
  <c r="N9" i="1"/>
  <c r="O14" i="1"/>
  <c r="N14" i="1"/>
  <c r="O8" i="1"/>
  <c r="N8" i="1"/>
  <c r="O15" i="1"/>
  <c r="N15" i="1"/>
  <c r="M14" i="1"/>
  <c r="L14" i="1"/>
  <c r="K14" i="1"/>
  <c r="J14" i="1"/>
  <c r="A14" i="1"/>
  <c r="O5" i="1"/>
  <c r="N5" i="1"/>
  <c r="O4" i="1"/>
  <c r="N4" i="1"/>
  <c r="M8" i="1"/>
  <c r="L8" i="1"/>
  <c r="K8" i="1"/>
  <c r="J8" i="1"/>
  <c r="A8" i="1"/>
  <c r="M2" i="1"/>
  <c r="L2" i="1"/>
  <c r="K2" i="1"/>
  <c r="J2" i="1"/>
  <c r="A2" i="1"/>
  <c r="O13" i="1"/>
  <c r="N13" i="1"/>
  <c r="O6" i="1"/>
  <c r="N6" i="1"/>
  <c r="O11" i="1"/>
  <c r="N11" i="1"/>
  <c r="M5" i="1"/>
  <c r="L15" i="1"/>
  <c r="K15" i="1"/>
  <c r="J15" i="1"/>
  <c r="A15" i="1"/>
  <c r="O7" i="1"/>
  <c r="N7" i="1"/>
  <c r="M4" i="1"/>
  <c r="L5" i="1"/>
  <c r="K5" i="1"/>
  <c r="J5" i="1"/>
  <c r="A5" i="1"/>
  <c r="O3" i="1"/>
  <c r="N3" i="1"/>
  <c r="O2" i="1"/>
  <c r="N2" i="1"/>
  <c r="M10" i="1"/>
  <c r="L4" i="1"/>
  <c r="K4" i="1"/>
  <c r="J4" i="1"/>
  <c r="A4" i="1"/>
  <c r="M7" i="1"/>
  <c r="L7" i="1"/>
  <c r="K7" i="1"/>
  <c r="J7" i="1"/>
  <c r="A7" i="1"/>
  <c r="M15" i="1"/>
  <c r="L10" i="1"/>
  <c r="K10" i="1"/>
  <c r="J10" i="1"/>
  <c r="A10" i="1"/>
  <c r="O10" i="1"/>
  <c r="N10" i="1"/>
  <c r="M6" i="1"/>
  <c r="L6" i="1"/>
  <c r="K6" i="1"/>
  <c r="J6" i="1"/>
  <c r="A6" i="1"/>
  <c r="Q5" i="1" l="1"/>
  <c r="Q4" i="1"/>
  <c r="Q12" i="1"/>
  <c r="Q16" i="1"/>
  <c r="Q14" i="1"/>
  <c r="Q8" i="1"/>
  <c r="P11" i="1"/>
  <c r="Q15" i="1"/>
  <c r="Q9" i="1"/>
  <c r="P13" i="1"/>
  <c r="Q6" i="1"/>
  <c r="P7" i="1"/>
  <c r="Q7" i="1"/>
  <c r="Q3" i="1"/>
  <c r="Q2" i="1"/>
  <c r="Q10" i="1"/>
  <c r="P14" i="1"/>
  <c r="P15" i="1"/>
  <c r="P4" i="1"/>
  <c r="P12" i="1"/>
  <c r="P10" i="1"/>
  <c r="P3" i="1"/>
  <c r="P2" i="1"/>
  <c r="P6" i="1"/>
  <c r="P5" i="1"/>
  <c r="P8" i="1"/>
  <c r="P9" i="1"/>
  <c r="P16" i="1"/>
  <c r="Q13" i="1"/>
  <c r="Q11" i="1"/>
</calcChain>
</file>

<file path=xl/sharedStrings.xml><?xml version="1.0" encoding="utf-8"?>
<sst xmlns="http://schemas.openxmlformats.org/spreadsheetml/2006/main" count="15" uniqueCount="14">
  <si>
    <t>Koppel</t>
  </si>
  <si>
    <t>1e Partij</t>
  </si>
  <si>
    <t>2e Partij</t>
  </si>
  <si>
    <t>3e Partij</t>
  </si>
  <si>
    <t>4e Partij</t>
  </si>
  <si>
    <t>W/V</t>
  </si>
  <si>
    <t>Saldo</t>
  </si>
  <si>
    <t>Winst</t>
  </si>
  <si>
    <t>Henny Norbart/Richard Gadella</t>
  </si>
  <si>
    <t>Nel de Jong/Daria van Kenna</t>
  </si>
  <si>
    <t>Corry Jans/Henk Smit</t>
  </si>
  <si>
    <t>Nel van Groeningen/Annie Blaauwgeers</t>
  </si>
  <si>
    <t>Ko van Duuren/Geert Eshuis</t>
  </si>
  <si>
    <t>Vierde partij niet gespeeld vanwege regenval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</si>
</sst>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NumberFormat="1" applyFont="1" applyFill="1" applyBorder="1" applyAlignment="1">
      <alignment vertical="center"/>
    </xf>
    <xf numFmtId="0" fontId="0" fillId="0" borderId="1" xfId="0" applyFont="1" applyBorder="1"/>
    <xf numFmtId="0" fontId="2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0" fontId="3" fillId="0" borderId="1" xfId="0" applyFont="1" applyBorder="1" applyProtection="1">
      <protection locked="0"/>
    </xf>
    <xf numFmtId="0" fontId="0" fillId="0" borderId="3" xfId="0" applyFont="1" applyBorder="1"/>
    <xf numFmtId="0" fontId="0" fillId="2" borderId="1" xfId="0" applyFont="1" applyFill="1" applyBorder="1"/>
    <xf numFmtId="0" fontId="0" fillId="2" borderId="1" xfId="0" applyFill="1" applyBorder="1"/>
    <xf numFmtId="0" fontId="3" fillId="2" borderId="1" xfId="0" applyFont="1" applyFill="1" applyBorder="1" applyProtection="1">
      <protection locked="0"/>
    </xf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3" xfId="0" applyBorder="1" applyAlignment="1"/>
    <xf numFmtId="0" fontId="4" fillId="0" borderId="0" xfId="0" applyFont="1"/>
    <xf numFmtId="0" fontId="5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cuments\Doubletten%202019\Doubletten%202019%20Uitslag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ar"/>
      <sheetName val="Prijswinnaars"/>
      <sheetName val="Broeke Steigerbouw"/>
      <sheetName val="April"/>
      <sheetName val="Thuys"/>
      <sheetName val="Handmade Bicycles"/>
      <sheetName val="Woutersen"/>
      <sheetName val="Barbara"/>
      <sheetName val="nw"/>
      <sheetName val="nwnnb"/>
    </sheetNames>
    <sheetDataSet>
      <sheetData sheetId="0">
        <row r="3">
          <cell r="B3" t="str">
            <v>Henk Koet/Frans de Wilde</v>
          </cell>
        </row>
        <row r="4">
          <cell r="B4" t="str">
            <v>Gerrie/Albert Verheul</v>
          </cell>
        </row>
        <row r="5">
          <cell r="B5" t="str">
            <v>Corrie de Wilde/Antonio Mauro</v>
          </cell>
        </row>
        <row r="6">
          <cell r="B6" t="str">
            <v>Bep Bauhaus/Jolanda van Groeningen</v>
          </cell>
        </row>
        <row r="10">
          <cell r="B10" t="str">
            <v>Bets Romijn/Jos van Oostrum</v>
          </cell>
        </row>
        <row r="12">
          <cell r="B12" t="str">
            <v>Greet Lit/Piet van Mameren</v>
          </cell>
        </row>
        <row r="17">
          <cell r="B17" t="str">
            <v>Pietie/GerardWoutersen</v>
          </cell>
        </row>
        <row r="19">
          <cell r="B19" t="str">
            <v>James Tji/Jan de Lange</v>
          </cell>
        </row>
        <row r="21">
          <cell r="B21" t="str">
            <v>Anne Rothuizen/Wim Rooseman</v>
          </cell>
        </row>
        <row r="28">
          <cell r="B28" t="str">
            <v>Fien Wouters/Co Suurmond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workbookViewId="0">
      <selection activeCell="A19" sqref="A19"/>
    </sheetView>
  </sheetViews>
  <sheetFormatPr defaultRowHeight="15" x14ac:dyDescent="0.25"/>
  <cols>
    <col min="1" max="1" width="35.7109375" bestFit="1" customWidth="1"/>
    <col min="2" max="17" width="6.7109375" customWidth="1"/>
  </cols>
  <sheetData>
    <row r="1" spans="1:17" x14ac:dyDescent="0.25">
      <c r="A1" s="1" t="s">
        <v>0</v>
      </c>
      <c r="B1" s="10" t="s">
        <v>1</v>
      </c>
      <c r="C1" s="11"/>
      <c r="D1" s="10" t="s">
        <v>2</v>
      </c>
      <c r="E1" s="11"/>
      <c r="F1" s="10" t="s">
        <v>3</v>
      </c>
      <c r="G1" s="11"/>
      <c r="H1" s="10" t="s">
        <v>4</v>
      </c>
      <c r="I1" s="11"/>
      <c r="J1" s="10" t="s">
        <v>5</v>
      </c>
      <c r="K1" s="12"/>
      <c r="L1" s="12"/>
      <c r="M1" s="13"/>
      <c r="N1" s="2" t="s">
        <v>6</v>
      </c>
      <c r="O1" s="2"/>
      <c r="P1" s="2" t="s">
        <v>7</v>
      </c>
      <c r="Q1" s="2" t="s">
        <v>6</v>
      </c>
    </row>
    <row r="2" spans="1:17" x14ac:dyDescent="0.25">
      <c r="A2" s="3" t="str">
        <f>[1]Jaar!B17</f>
        <v>Pietie/GerardWoutersen</v>
      </c>
      <c r="B2" s="2">
        <v>13</v>
      </c>
      <c r="C2" s="2">
        <v>1</v>
      </c>
      <c r="D2" s="7">
        <v>13</v>
      </c>
      <c r="E2" s="7">
        <v>6</v>
      </c>
      <c r="F2" s="2">
        <v>13</v>
      </c>
      <c r="G2" s="2">
        <v>8</v>
      </c>
      <c r="H2" s="2"/>
      <c r="I2" s="2"/>
      <c r="J2" s="2">
        <f>IF(B2=13,1,0)</f>
        <v>1</v>
      </c>
      <c r="K2" s="2">
        <f>IF(D2=13,1,0)</f>
        <v>1</v>
      </c>
      <c r="L2" s="2">
        <f>IF(F2=13,1,0)</f>
        <v>1</v>
      </c>
      <c r="M2" s="2">
        <f>IF(H2=13,1,0)</f>
        <v>0</v>
      </c>
      <c r="N2" s="2">
        <f>B2+D2+F2+H2</f>
        <v>39</v>
      </c>
      <c r="O2" s="2">
        <f>C2+E2+G2+I2</f>
        <v>15</v>
      </c>
      <c r="P2" s="2">
        <f>SUM(J2:M2)</f>
        <v>3</v>
      </c>
      <c r="Q2" s="2">
        <f>N2-O2</f>
        <v>24</v>
      </c>
    </row>
    <row r="3" spans="1:17" x14ac:dyDescent="0.25">
      <c r="A3" s="3" t="s">
        <v>12</v>
      </c>
      <c r="B3" s="5">
        <v>13</v>
      </c>
      <c r="C3" s="5">
        <v>11</v>
      </c>
      <c r="D3" s="5">
        <v>13</v>
      </c>
      <c r="E3" s="5">
        <v>3</v>
      </c>
      <c r="F3" s="5">
        <v>13</v>
      </c>
      <c r="G3" s="5">
        <v>2</v>
      </c>
      <c r="H3" s="5"/>
      <c r="I3" s="5"/>
      <c r="J3" s="2">
        <f>IF(B3=13,1,0)</f>
        <v>1</v>
      </c>
      <c r="K3" s="2">
        <f>IF(D3=13,1,0)</f>
        <v>1</v>
      </c>
      <c r="L3" s="2">
        <f>IF(F3=13,1,0)</f>
        <v>1</v>
      </c>
      <c r="M3" s="2">
        <f>IF(H3=13,1,0)</f>
        <v>0</v>
      </c>
      <c r="N3" s="2">
        <f>B3+D3+F3+H3</f>
        <v>39</v>
      </c>
      <c r="O3" s="2">
        <f>C3+E3+G3+I3</f>
        <v>16</v>
      </c>
      <c r="P3" s="2">
        <f>SUM(J3:M3)</f>
        <v>3</v>
      </c>
      <c r="Q3" s="2">
        <f>N3-O3</f>
        <v>23</v>
      </c>
    </row>
    <row r="4" spans="1:17" x14ac:dyDescent="0.25">
      <c r="A4" s="3" t="str">
        <f>[1]Jaar!B6</f>
        <v>Bep Bauhaus/Jolanda van Groeningen</v>
      </c>
      <c r="B4" s="4">
        <v>13</v>
      </c>
      <c r="C4" s="4">
        <v>0</v>
      </c>
      <c r="D4" s="4">
        <v>11</v>
      </c>
      <c r="E4" s="4">
        <v>13</v>
      </c>
      <c r="F4" s="4">
        <v>13</v>
      </c>
      <c r="G4" s="4">
        <v>3</v>
      </c>
      <c r="H4" s="4"/>
      <c r="I4" s="4"/>
      <c r="J4" s="2">
        <f>IF(B4=13,1,0)</f>
        <v>1</v>
      </c>
      <c r="K4" s="2">
        <f>IF(D4=13,1,0)</f>
        <v>0</v>
      </c>
      <c r="L4" s="2">
        <f>IF(F4=13,1,0)</f>
        <v>1</v>
      </c>
      <c r="M4" s="2">
        <f>IF(H4=13,1,0)</f>
        <v>0</v>
      </c>
      <c r="N4" s="2">
        <f>B4+D4+F4+H4</f>
        <v>37</v>
      </c>
      <c r="O4" s="2">
        <f>C4+E4+G4+I4</f>
        <v>16</v>
      </c>
      <c r="P4" s="2">
        <f>SUM(J4:M4)</f>
        <v>2</v>
      </c>
      <c r="Q4" s="2">
        <f>N4-O4</f>
        <v>21</v>
      </c>
    </row>
    <row r="5" spans="1:17" x14ac:dyDescent="0.25">
      <c r="A5" s="3" t="str">
        <f>[1]Jaar!B10</f>
        <v>Bets Romijn/Jos van Oostrum</v>
      </c>
      <c r="B5" s="4">
        <v>6</v>
      </c>
      <c r="C5" s="4">
        <v>13</v>
      </c>
      <c r="D5" s="4">
        <v>13</v>
      </c>
      <c r="E5" s="4">
        <v>1</v>
      </c>
      <c r="F5" s="4">
        <v>13</v>
      </c>
      <c r="G5" s="4">
        <v>5</v>
      </c>
      <c r="H5" s="4"/>
      <c r="I5" s="4"/>
      <c r="J5" s="2">
        <f>IF(B5=13,1,0)</f>
        <v>0</v>
      </c>
      <c r="K5" s="2">
        <f>IF(D5=13,1,0)</f>
        <v>1</v>
      </c>
      <c r="L5" s="2">
        <f>IF(F5=13,1,0)</f>
        <v>1</v>
      </c>
      <c r="M5" s="2">
        <f>IF(H5=13,1,0)</f>
        <v>0</v>
      </c>
      <c r="N5" s="2">
        <f>B5+D5+F5+H5</f>
        <v>32</v>
      </c>
      <c r="O5" s="2">
        <f>C5+E5+G5+I5</f>
        <v>19</v>
      </c>
      <c r="P5" s="2">
        <f>SUM(J5:M5)</f>
        <v>2</v>
      </c>
      <c r="Q5" s="2">
        <f>N5-O5</f>
        <v>13</v>
      </c>
    </row>
    <row r="6" spans="1:17" x14ac:dyDescent="0.25">
      <c r="A6" s="3" t="str">
        <f>[1]Jaar!B3</f>
        <v>Henk Koet/Frans de Wilde</v>
      </c>
      <c r="B6" s="4">
        <v>13</v>
      </c>
      <c r="C6" s="4">
        <v>2</v>
      </c>
      <c r="D6" s="4">
        <v>4</v>
      </c>
      <c r="E6" s="4">
        <v>13</v>
      </c>
      <c r="F6" s="4">
        <v>13</v>
      </c>
      <c r="G6" s="4">
        <v>5</v>
      </c>
      <c r="H6" s="4"/>
      <c r="I6" s="4"/>
      <c r="J6" s="2">
        <f>IF(B6=13,1,0)</f>
        <v>1</v>
      </c>
      <c r="K6" s="2">
        <f>IF(D6=13,1,0)</f>
        <v>0</v>
      </c>
      <c r="L6" s="2">
        <f>IF(F6=13,1,0)</f>
        <v>1</v>
      </c>
      <c r="M6" s="2">
        <f>IF(H6=13,1,0)</f>
        <v>0</v>
      </c>
      <c r="N6" s="2">
        <f>B6+D6+F6+H6</f>
        <v>30</v>
      </c>
      <c r="O6" s="2">
        <f>C6+E6+G6+I6</f>
        <v>20</v>
      </c>
      <c r="P6" s="2">
        <f>SUM(J6:M6)</f>
        <v>2</v>
      </c>
      <c r="Q6" s="2">
        <f>N6-O6</f>
        <v>10</v>
      </c>
    </row>
    <row r="7" spans="1:17" x14ac:dyDescent="0.25">
      <c r="A7" s="3" t="str">
        <f>[1]Jaar!B5</f>
        <v>Corrie de Wilde/Antonio Mauro</v>
      </c>
      <c r="B7" s="4">
        <v>13</v>
      </c>
      <c r="C7" s="4">
        <v>3</v>
      </c>
      <c r="D7" s="4">
        <v>13</v>
      </c>
      <c r="E7" s="4">
        <v>7</v>
      </c>
      <c r="F7" s="4">
        <v>3</v>
      </c>
      <c r="G7" s="4">
        <v>13</v>
      </c>
      <c r="H7" s="4"/>
      <c r="I7" s="4"/>
      <c r="J7" s="2">
        <f>IF(B7=13,1,0)</f>
        <v>1</v>
      </c>
      <c r="K7" s="2">
        <f>IF(D7=13,1,0)</f>
        <v>1</v>
      </c>
      <c r="L7" s="2">
        <f>IF(F7=13,1,0)</f>
        <v>0</v>
      </c>
      <c r="M7" s="2">
        <f>IF(H7=13,1,0)</f>
        <v>0</v>
      </c>
      <c r="N7" s="2">
        <f>B7+D7+F7+H7</f>
        <v>29</v>
      </c>
      <c r="O7" s="2">
        <f>C7+E7+G7+I7</f>
        <v>23</v>
      </c>
      <c r="P7" s="2">
        <f>SUM(J7:M7)</f>
        <v>2</v>
      </c>
      <c r="Q7" s="2">
        <f>N7-O7</f>
        <v>6</v>
      </c>
    </row>
    <row r="8" spans="1:17" x14ac:dyDescent="0.25">
      <c r="A8" s="3" t="str">
        <f>[1]Jaar!B19</f>
        <v>James Tji/Jan de Lange</v>
      </c>
      <c r="B8" s="2">
        <v>13</v>
      </c>
      <c r="C8" s="2">
        <v>6</v>
      </c>
      <c r="D8" s="2">
        <v>13</v>
      </c>
      <c r="E8" s="2">
        <v>3</v>
      </c>
      <c r="F8" s="2">
        <v>2</v>
      </c>
      <c r="G8" s="2">
        <v>13</v>
      </c>
      <c r="H8" s="2"/>
      <c r="I8" s="2"/>
      <c r="J8" s="2">
        <f>IF(B8=13,1,0)</f>
        <v>1</v>
      </c>
      <c r="K8" s="2">
        <f>IF(D8=13,1,0)</f>
        <v>1</v>
      </c>
      <c r="L8" s="2">
        <f>IF(F8=13,1,0)</f>
        <v>0</v>
      </c>
      <c r="M8" s="2">
        <f>IF(H8=13,1,0)</f>
        <v>0</v>
      </c>
      <c r="N8" s="2">
        <f>B8+D8+F8+H8</f>
        <v>28</v>
      </c>
      <c r="O8" s="2">
        <f>C8+E8+G8+I8</f>
        <v>22</v>
      </c>
      <c r="P8" s="2">
        <f>SUM(J8:M8)</f>
        <v>2</v>
      </c>
      <c r="Q8" s="2">
        <f>N8-O8</f>
        <v>6</v>
      </c>
    </row>
    <row r="9" spans="1:17" x14ac:dyDescent="0.25">
      <c r="A9" s="3" t="str">
        <f>[1]Jaar!B28</f>
        <v>Fien Wouters/Co Suurmond</v>
      </c>
      <c r="B9" s="2">
        <v>13</v>
      </c>
      <c r="C9" s="2">
        <v>4</v>
      </c>
      <c r="D9" s="2">
        <v>3</v>
      </c>
      <c r="E9" s="2">
        <v>13</v>
      </c>
      <c r="F9" s="2">
        <v>13</v>
      </c>
      <c r="G9" s="2">
        <v>6</v>
      </c>
      <c r="H9" s="2"/>
      <c r="I9" s="2"/>
      <c r="J9" s="2">
        <f>IF(B9=13,1,0)</f>
        <v>1</v>
      </c>
      <c r="K9" s="2">
        <f>IF(D9=13,1,0)</f>
        <v>0</v>
      </c>
      <c r="L9" s="2">
        <f>IF(F9=13,1,0)</f>
        <v>1</v>
      </c>
      <c r="M9" s="2">
        <f>IF(H9=13,1,0)</f>
        <v>0</v>
      </c>
      <c r="N9" s="2">
        <f>B9+D9+F9+H9</f>
        <v>29</v>
      </c>
      <c r="O9" s="2">
        <f>C9+E9+G9+I9</f>
        <v>23</v>
      </c>
      <c r="P9" s="2">
        <f>SUM(J9:M9)</f>
        <v>2</v>
      </c>
      <c r="Q9" s="2">
        <f>N9-O9</f>
        <v>6</v>
      </c>
    </row>
    <row r="10" spans="1:17" x14ac:dyDescent="0.25">
      <c r="A10" s="3" t="str">
        <f>[1]Jaar!B4</f>
        <v>Gerrie/Albert Verheul</v>
      </c>
      <c r="B10" s="8">
        <v>13</v>
      </c>
      <c r="C10" s="8">
        <v>6</v>
      </c>
      <c r="D10" s="4">
        <v>13</v>
      </c>
      <c r="E10" s="4">
        <v>11</v>
      </c>
      <c r="F10" s="4">
        <v>5</v>
      </c>
      <c r="G10" s="4">
        <v>13</v>
      </c>
      <c r="H10" s="4"/>
      <c r="I10" s="4"/>
      <c r="J10" s="2">
        <f>IF(B10=13,1,0)</f>
        <v>1</v>
      </c>
      <c r="K10" s="2">
        <f>IF(D10=13,1,0)</f>
        <v>1</v>
      </c>
      <c r="L10" s="2">
        <f>IF(F10=13,1,0)</f>
        <v>0</v>
      </c>
      <c r="M10" s="2">
        <f>IF(H10=13,1,0)</f>
        <v>0</v>
      </c>
      <c r="N10" s="2">
        <f>B10+D10+F10+H10</f>
        <v>31</v>
      </c>
      <c r="O10" s="2">
        <f>C10+E10+G10+I10</f>
        <v>30</v>
      </c>
      <c r="P10" s="2">
        <f>SUM(J10:M10)</f>
        <v>2</v>
      </c>
      <c r="Q10" s="2">
        <f>N10-O10</f>
        <v>1</v>
      </c>
    </row>
    <row r="11" spans="1:17" x14ac:dyDescent="0.25">
      <c r="A11" s="3" t="s">
        <v>10</v>
      </c>
      <c r="B11" s="5">
        <v>3</v>
      </c>
      <c r="C11" s="5">
        <v>13</v>
      </c>
      <c r="D11" s="5">
        <v>10</v>
      </c>
      <c r="E11" s="5">
        <v>13</v>
      </c>
      <c r="F11" s="9">
        <v>13</v>
      </c>
      <c r="G11" s="9">
        <v>6</v>
      </c>
      <c r="H11" s="5"/>
      <c r="I11" s="5"/>
      <c r="J11" s="2">
        <f>IF(B11=13,1,0)</f>
        <v>0</v>
      </c>
      <c r="K11" s="2">
        <f>IF(D11=13,1,0)</f>
        <v>0</v>
      </c>
      <c r="L11" s="2">
        <f>IF(F11=13,1,0)</f>
        <v>1</v>
      </c>
      <c r="M11" s="2">
        <f>IF(H11=13,1,0)</f>
        <v>0</v>
      </c>
      <c r="N11" s="2">
        <f>B11+D11+F11+H11</f>
        <v>26</v>
      </c>
      <c r="O11" s="2">
        <f>C11+E11+G11+I11</f>
        <v>32</v>
      </c>
      <c r="P11" s="2">
        <f>SUM(J11:M11)</f>
        <v>1</v>
      </c>
      <c r="Q11" s="2">
        <f>N11-O11</f>
        <v>-6</v>
      </c>
    </row>
    <row r="12" spans="1:17" x14ac:dyDescent="0.25">
      <c r="A12" s="3" t="s">
        <v>8</v>
      </c>
      <c r="B12" s="5">
        <v>4</v>
      </c>
      <c r="C12" s="5">
        <v>13</v>
      </c>
      <c r="D12" s="5">
        <v>13</v>
      </c>
      <c r="E12" s="5">
        <v>4</v>
      </c>
      <c r="F12" s="5">
        <v>5</v>
      </c>
      <c r="G12" s="5">
        <v>13</v>
      </c>
      <c r="H12" s="5"/>
      <c r="I12" s="5"/>
      <c r="J12" s="2">
        <f>IF(B12=13,1,0)</f>
        <v>0</v>
      </c>
      <c r="K12" s="2">
        <f>IF(D12=13,1,0)</f>
        <v>1</v>
      </c>
      <c r="L12" s="2">
        <f>IF(F12=13,1,0)</f>
        <v>0</v>
      </c>
      <c r="M12" s="2">
        <f>IF(H12=13,1,0)</f>
        <v>0</v>
      </c>
      <c r="N12" s="2">
        <f>B12+D12+F12+H12</f>
        <v>22</v>
      </c>
      <c r="O12" s="2">
        <f>C12+E12+G12+I12</f>
        <v>30</v>
      </c>
      <c r="P12" s="2">
        <f>SUM(J12:M12)</f>
        <v>1</v>
      </c>
      <c r="Q12" s="2">
        <f>N12-O12</f>
        <v>-8</v>
      </c>
    </row>
    <row r="13" spans="1:17" x14ac:dyDescent="0.25">
      <c r="A13" s="3" t="s">
        <v>9</v>
      </c>
      <c r="B13" s="5">
        <v>1</v>
      </c>
      <c r="C13" s="5">
        <v>13</v>
      </c>
      <c r="D13" s="5">
        <v>3</v>
      </c>
      <c r="E13" s="5">
        <v>13</v>
      </c>
      <c r="F13" s="5">
        <v>13</v>
      </c>
      <c r="G13" s="5">
        <v>1</v>
      </c>
      <c r="H13" s="5"/>
      <c r="I13" s="5"/>
      <c r="J13" s="2">
        <f>IF(B13=13,1,0)</f>
        <v>0</v>
      </c>
      <c r="K13" s="2">
        <f>IF(D13=13,1,0)</f>
        <v>0</v>
      </c>
      <c r="L13" s="2">
        <f>IF(F13=13,1,0)</f>
        <v>1</v>
      </c>
      <c r="M13" s="2">
        <f>IF(H13=13,1,0)</f>
        <v>0</v>
      </c>
      <c r="N13" s="2">
        <f>B13+D13+F13+H13</f>
        <v>17</v>
      </c>
      <c r="O13" s="2">
        <f>C13+E13+G13+I13</f>
        <v>27</v>
      </c>
      <c r="P13" s="2">
        <f>SUM(J13:M13)</f>
        <v>1</v>
      </c>
      <c r="Q13" s="2">
        <f>N13-O13</f>
        <v>-10</v>
      </c>
    </row>
    <row r="14" spans="1:17" x14ac:dyDescent="0.25">
      <c r="A14" s="3" t="str">
        <f>[1]Jaar!B21</f>
        <v>Anne Rothuizen/Wim Rooseman</v>
      </c>
      <c r="B14" s="2">
        <v>0</v>
      </c>
      <c r="C14" s="2">
        <v>13</v>
      </c>
      <c r="D14" s="2">
        <v>13</v>
      </c>
      <c r="E14" s="2">
        <v>10</v>
      </c>
      <c r="F14" s="2">
        <v>1</v>
      </c>
      <c r="G14" s="2">
        <v>13</v>
      </c>
      <c r="H14" s="2"/>
      <c r="I14" s="2"/>
      <c r="J14" s="2">
        <f>IF(B14=13,1,0)</f>
        <v>0</v>
      </c>
      <c r="K14" s="2">
        <f>IF(D14=13,1,0)</f>
        <v>1</v>
      </c>
      <c r="L14" s="2">
        <f>IF(F14=13,1,0)</f>
        <v>0</v>
      </c>
      <c r="M14" s="2">
        <f>IF(H14=13,1,0)</f>
        <v>0</v>
      </c>
      <c r="N14" s="2">
        <f>B14+D14+F14+H14</f>
        <v>14</v>
      </c>
      <c r="O14" s="2">
        <f>C14+E14+G14+I14</f>
        <v>36</v>
      </c>
      <c r="P14" s="2">
        <f>SUM(J14:M14)</f>
        <v>1</v>
      </c>
      <c r="Q14" s="2">
        <f>N14-O14</f>
        <v>-22</v>
      </c>
    </row>
    <row r="15" spans="1:17" x14ac:dyDescent="0.25">
      <c r="A15" s="3" t="str">
        <f>[1]Jaar!B12</f>
        <v>Greet Lit/Piet van Mameren</v>
      </c>
      <c r="B15" s="4">
        <v>11</v>
      </c>
      <c r="C15" s="4">
        <v>13</v>
      </c>
      <c r="D15" s="4">
        <v>1</v>
      </c>
      <c r="E15" s="4">
        <v>13</v>
      </c>
      <c r="F15" s="4">
        <v>8</v>
      </c>
      <c r="G15" s="4">
        <v>13</v>
      </c>
      <c r="H15" s="4"/>
      <c r="I15" s="4"/>
      <c r="J15" s="6">
        <f>IF(B15=13,1,0)</f>
        <v>0</v>
      </c>
      <c r="K15" s="2">
        <f>IF(D15=13,1,0)</f>
        <v>0</v>
      </c>
      <c r="L15" s="2">
        <f>IF(F15=13,1,0)</f>
        <v>0</v>
      </c>
      <c r="M15" s="2">
        <f>IF(H15=13,1,0)</f>
        <v>0</v>
      </c>
      <c r="N15" s="2">
        <f>B15+D15+F15+H15</f>
        <v>20</v>
      </c>
      <c r="O15" s="2">
        <f>C15+E15+G15+I15</f>
        <v>39</v>
      </c>
      <c r="P15" s="2">
        <f>SUM(J15:M15)</f>
        <v>0</v>
      </c>
      <c r="Q15" s="2">
        <f>N15-O15</f>
        <v>-19</v>
      </c>
    </row>
    <row r="16" spans="1:17" x14ac:dyDescent="0.25">
      <c r="A16" s="3" t="s">
        <v>11</v>
      </c>
      <c r="B16" s="2">
        <v>2</v>
      </c>
      <c r="C16" s="2">
        <v>13</v>
      </c>
      <c r="D16" s="2">
        <v>7</v>
      </c>
      <c r="E16" s="2">
        <v>13</v>
      </c>
      <c r="F16" s="2">
        <v>6</v>
      </c>
      <c r="G16" s="2">
        <v>13</v>
      </c>
      <c r="H16" s="2"/>
      <c r="I16" s="2"/>
      <c r="J16" s="2">
        <f>IF(B16=13,1,0)</f>
        <v>0</v>
      </c>
      <c r="K16" s="2">
        <f>IF(D16=13,1,0)</f>
        <v>0</v>
      </c>
      <c r="L16" s="2">
        <f>IF(F16=13,1,0)</f>
        <v>0</v>
      </c>
      <c r="M16" s="2">
        <f>IF(H16=13,1,0)</f>
        <v>0</v>
      </c>
      <c r="N16" s="2">
        <f>B16+D16+F16+H16</f>
        <v>15</v>
      </c>
      <c r="O16" s="2">
        <f>C16+E16+G16+I16</f>
        <v>39</v>
      </c>
      <c r="P16" s="2">
        <f>SUM(J16:M16)</f>
        <v>0</v>
      </c>
      <c r="Q16" s="2">
        <f>N16-O16</f>
        <v>-24</v>
      </c>
    </row>
    <row r="17" spans="1:1" x14ac:dyDescent="0.25">
      <c r="A17" s="14"/>
    </row>
    <row r="18" spans="1:1" ht="23.25" x14ac:dyDescent="0.35">
      <c r="A18" s="15" t="s">
        <v>13</v>
      </c>
    </row>
  </sheetData>
  <sortState ref="A2:Q16">
    <sortCondition descending="1" ref="P2:P16"/>
    <sortCondition descending="1" ref="Q2:Q16"/>
  </sortState>
  <mergeCells count="5">
    <mergeCell ref="B1:C1"/>
    <mergeCell ref="D1:E1"/>
    <mergeCell ref="F1:G1"/>
    <mergeCell ref="H1:I1"/>
    <mergeCell ref="J1:M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Gerard Woutersen</cp:lastModifiedBy>
  <dcterms:created xsi:type="dcterms:W3CDTF">2019-03-25T15:47:50Z</dcterms:created>
  <dcterms:modified xsi:type="dcterms:W3CDTF">2019-08-18T10:37:10Z</dcterms:modified>
</cp:coreProperties>
</file>